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A0"/>
  <workbookPr/>
  <bookViews>
    <workbookView xWindow="240" yWindow="120" windowWidth="12120" windowHeight="8835" firstSheet="0" activeTab="0"/>
  </bookViews>
  <sheets>
    <sheet name="Combined" sheetId="1" r:id="rId1"/>
  </sheets>
  <definedNames>
    <definedName name="_xlnm.Print_Titles" localSheetId="0">'Combined'!$3:$12</definedName>
  </definedNames>
  <calcPr fullCalcOnLoad="1"/>
</workbook>
</file>

<file path=xl/sharedStrings.xml><?xml version="1.0" encoding="utf-8"?>
<sst xmlns="http://schemas.openxmlformats.org/spreadsheetml/2006/main" count="93" uniqueCount="91">
  <si>
    <t>_x000C_</t>
  </si>
  <si>
    <t>OBLIGATIONS</t>
  </si>
  <si>
    <t>Contributions</t>
  </si>
  <si>
    <t>Balance</t>
  </si>
  <si>
    <t>Total</t>
  </si>
  <si>
    <t>Liquidated</t>
  </si>
  <si>
    <t>Unliquidated</t>
  </si>
  <si>
    <t>Allotments</t>
  </si>
  <si>
    <t>Biennium</t>
  </si>
  <si>
    <t>Previous Years</t>
  </si>
  <si>
    <t>Appropriation</t>
  </si>
  <si>
    <t>obligations</t>
  </si>
  <si>
    <t>Available</t>
  </si>
  <si>
    <t xml:space="preserve">16001 IPCC WG III Third Lead Author's Mtg       </t>
  </si>
  <si>
    <t>16002 IPCC Exp Gp Mtg on Conceptual Frameworks f</t>
  </si>
  <si>
    <t>16003 IPCC Exp Mtg on Sector Costs &amp; Ancillary B</t>
  </si>
  <si>
    <t>16004 IPCC Expert Group Meeting on Sectoral Impa</t>
  </si>
  <si>
    <t>16005 4th Lead Authors' Meeting - IPCC WG III TA</t>
  </si>
  <si>
    <t xml:space="preserve">16011 TAR WG I Draft Mtg incl. Chapter Mtgs     </t>
  </si>
  <si>
    <t xml:space="preserve">16012 4th Lead Author's Mtg - IPCC WG I TAR     </t>
  </si>
  <si>
    <t xml:space="preserve">16013 TS/SPM Writing Team of WGI                </t>
  </si>
  <si>
    <t xml:space="preserve">16014 Lead Authors' Meeting WGI                 </t>
  </si>
  <si>
    <t>16021 WG III Reg Exp Mtg on Devel, Sustain, &amp; Eq</t>
  </si>
  <si>
    <t>16031 IPCC Exp Gp Mtg on Good Practice in Invent</t>
  </si>
  <si>
    <t xml:space="preserve">16032 IPCC Exp Mtg : Database on Greenhouse Gas </t>
  </si>
  <si>
    <t>16034 4th Meeting of the IPCC Task Force on Nati</t>
  </si>
  <si>
    <t xml:space="preserve">16041 3rd Lead Authors' Mtg - IPCC WG II TAR    </t>
  </si>
  <si>
    <t>16042 IPCC TAR WG II Lead Authors' Meeting - Cha</t>
  </si>
  <si>
    <t>16043 IPCC WG 2, Chapter 6 Meeting of Lead Autho</t>
  </si>
  <si>
    <t xml:space="preserve">16044 WGII TAR Chapter 5 Meeting                </t>
  </si>
  <si>
    <t xml:space="preserve">16045 TAR WG II Chapter 6 Meeting               </t>
  </si>
  <si>
    <t xml:space="preserve">16046 WG II TAR - Chapter 18 Meeting            </t>
  </si>
  <si>
    <t>16051 IPCC 4th Mtg of Lead Authors for IPCC repo</t>
  </si>
  <si>
    <t xml:space="preserve">16061 IPCC Working Group III                    </t>
  </si>
  <si>
    <t xml:space="preserve">16062 6th Session of IPCC Working Group II      </t>
  </si>
  <si>
    <t xml:space="preserve">16071 Lead Authors meeting for the IPCC Special </t>
  </si>
  <si>
    <t xml:space="preserve">16072 Eighth Session of IPCC Working Group I    </t>
  </si>
  <si>
    <t>16081 IPCC Meeting on Task Group on Climate Scen</t>
  </si>
  <si>
    <t>16091 12th Session of the Subsidiary Bodies to t</t>
  </si>
  <si>
    <t>16092 6th Session of the Conference of the Parti</t>
  </si>
  <si>
    <t xml:space="preserve">16101 1st Meeting Synthesis Report Core Team    </t>
  </si>
  <si>
    <t>16102 IPCC Synthesis Report Extended Working Gro</t>
  </si>
  <si>
    <t xml:space="preserve">16111 IPCC Bureau - 21st Session                </t>
  </si>
  <si>
    <t xml:space="preserve">16800 Webmanagement                             </t>
  </si>
  <si>
    <t>16801 IPCC-WG III 2nd Session, Nairobi, 7-12 Nov</t>
  </si>
  <si>
    <t>51100 Salaries for established posts</t>
  </si>
  <si>
    <t>51135 Temporary staff - G staff</t>
  </si>
  <si>
    <t>51150 Overtime</t>
  </si>
  <si>
    <t>52100 Mission travel - ticket perdiem and other (WMO staff)</t>
  </si>
  <si>
    <t>52110 Mission travel - ticket perdiem and other (non WMO staff)</t>
  </si>
  <si>
    <t>54xxx General Expenses</t>
  </si>
  <si>
    <t>55xxx Publications and reports</t>
  </si>
  <si>
    <t>561xx Communications</t>
  </si>
  <si>
    <t>58100 Contribution assistance support block grant</t>
  </si>
  <si>
    <t>58600 Miscellaneous</t>
  </si>
  <si>
    <t>59xxx Fixed Assets</t>
  </si>
  <si>
    <t xml:space="preserve">          Total</t>
  </si>
  <si>
    <t>REPORT OUTPUT</t>
  </si>
  <si>
    <t>ADVANCED SPREADSHEET-II</t>
  </si>
  <si>
    <t>FORMATTED</t>
  </si>
  <si>
    <t>apps@OAMP</t>
  </si>
  <si>
    <t>DEC-2000  2000-12-31  1040  1060  1061  CHF  1  1080  1040      58  1120  N  C    P  -998  SQLGL</t>
  </si>
  <si>
    <t>APPROPRIATIONS</t>
  </si>
  <si>
    <t>MEETINGS</t>
  </si>
  <si>
    <t>INCOME</t>
  </si>
  <si>
    <t>Intergovernmental Panel on Climate Change (IPCC)</t>
  </si>
  <si>
    <t>Combined Statement of Income and Expenditure</t>
  </si>
  <si>
    <t>From 1 January 2000 to 26 September 2001</t>
  </si>
  <si>
    <t>16033 Expert Group Planning Mtg - Good Practice</t>
  </si>
  <si>
    <t>16035 Mtg Co-Chairs Informal Consultations IPCC</t>
  </si>
  <si>
    <t>16036 IPCC Expert Mtg establishing a database</t>
  </si>
  <si>
    <t xml:space="preserve">16037 6th Session of the Task Force Bureau for </t>
  </si>
  <si>
    <t>16063 6th Session of IPCC Working Group III</t>
  </si>
  <si>
    <t>16006 Lead Authors Working Group III</t>
  </si>
  <si>
    <t xml:space="preserve">16047 Lead Authors' Mtg - IPCC WG II    </t>
  </si>
  <si>
    <t>16073 17th Session of the IPCC</t>
  </si>
  <si>
    <t>16074 18th Session of the IPCC</t>
  </si>
  <si>
    <t>16082 IPCC Meeting of the Taskforce on Climate Change</t>
  </si>
  <si>
    <t>16083 5th Session of the TGCIA-Barbados</t>
  </si>
  <si>
    <t>16093 COP 6 bis and SBSTA, IPCC Briefings…</t>
  </si>
  <si>
    <t>16103 IPCC Synthesis Report Extended Working Group</t>
  </si>
  <si>
    <t>16104 IPCC Synthesis Report Extended Working Group</t>
  </si>
  <si>
    <t>16105 2nd Mtg of the IPCC Synthesis Rpt Core Team</t>
  </si>
  <si>
    <t>16107 3rd Mtg of the IPCC Synthesis Rpt Core Team</t>
  </si>
  <si>
    <t>16106 4th Mtg of the IPCC Synthesis Rpt Core Team</t>
  </si>
  <si>
    <t>16113 23rd Session of the IPCC Bureau</t>
  </si>
  <si>
    <t>16121 Scoping Mtg on Climate Change and Sustainable…</t>
  </si>
  <si>
    <t>ATTACHMENT A : STATEMENT OF WMO ACCOUNTS AND IPCC CONTRIBUTIONS</t>
  </si>
  <si>
    <t>Less Japan-IGES</t>
  </si>
  <si>
    <t>Net</t>
  </si>
  <si>
    <t>51500 Consultancy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</si>
</sst>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;[Red]\(#,##0\)"/>
    <numFmt numFmtId="179" formatCode="#,##0\ ;[Red]\(#,##0\)"/>
    <numFmt numFmtId="180" formatCode="#,##0\ ;\(#,##0\)"/>
    <numFmt numFmtId="181" formatCode="0.0"/>
    <numFmt numFmtId="182" formatCode="_-* #,##0.0_-;\-* #,##0.0_-;_-* &quot;-&quot;??_-;_-@_-"/>
    <numFmt numFmtId="183" formatCode="_-* #,##0_-;\-* #,##0_-;_-* &quot;-&quot;??_-;_-@_-"/>
  </numFmts>
  <fonts count="17">
    <font>
      <sz val="10"/>
      <name val="Arial"/>
      <family val="0"/>
    </font>
    <font>
      <sz val="10.5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double"/>
      <sz val="11"/>
      <name val="Arial"/>
      <family val="2"/>
    </font>
    <font>
      <b/>
      <i/>
      <sz val="11"/>
      <color indexed="8"/>
      <name val="Arial"/>
      <family val="2"/>
    </font>
    <font>
      <u val="doub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0" fontId="2" fillId="2" borderId="0">
      <alignment horizontal="right"/>
      <protection/>
    </xf>
    <xf numFmtId="0" fontId="3" fillId="2" borderId="0">
      <alignment horizontal="right"/>
      <protection/>
    </xf>
    <xf numFmtId="0" fontId="4" fillId="2" borderId="1">
      <alignment/>
      <protection/>
    </xf>
    <xf numFmtId="0" fontId="4" fillId="0" borderId="0" applyBorder="0">
      <alignment horizontal="centerContinuous"/>
      <protection/>
    </xf>
    <xf numFmtId="0" fontId="5" fillId="0" borderId="0" applyBorder="0">
      <alignment horizontal="centerContinuous"/>
      <protection/>
    </xf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22" applyFont="1">
      <alignment horizontal="centerContinuous"/>
      <protection/>
    </xf>
    <xf numFmtId="0" fontId="8" fillId="0" borderId="0" xfId="22" applyFont="1">
      <alignment horizontal="centerContinuous"/>
      <protection/>
    </xf>
    <xf numFmtId="0" fontId="6" fillId="0" borderId="0" xfId="22" applyFont="1" applyAlignment="1">
      <alignment horizontal="left"/>
      <protection/>
    </xf>
    <xf numFmtId="0" fontId="8" fillId="0" borderId="2" xfId="22" applyFont="1" applyBorder="1">
      <alignment horizontal="centerContinuous"/>
      <protection/>
    </xf>
    <xf numFmtId="0" fontId="8" fillId="0" borderId="0" xfId="22" applyFont="1" applyBorder="1">
      <alignment horizontal="centerContinuous"/>
      <protection/>
    </xf>
    <xf numFmtId="0" fontId="9" fillId="2" borderId="3" xfId="20" applyFont="1" applyBorder="1" applyAlignment="1">
      <alignment horizontal="center" vertical="center"/>
      <protection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9" fillId="2" borderId="6" xfId="20" applyFont="1" applyBorder="1" applyAlignment="1">
      <alignment horizontal="right" vertical="center"/>
      <protection/>
    </xf>
    <xf numFmtId="0" fontId="11" fillId="0" borderId="6" xfId="0" applyFont="1" applyBorder="1" applyAlignment="1">
      <alignment vertical="center"/>
    </xf>
    <xf numFmtId="0" fontId="13" fillId="2" borderId="0" xfId="20" applyFont="1" applyBorder="1" applyAlignment="1">
      <alignment horizontal="center" vertical="center"/>
      <protection/>
    </xf>
    <xf numFmtId="0" fontId="13" fillId="2" borderId="1" xfId="20" applyFont="1" applyBorder="1" applyAlignment="1">
      <alignment horizontal="center" vertical="center"/>
      <protection/>
    </xf>
    <xf numFmtId="0" fontId="13" fillId="2" borderId="6" xfId="20" applyFont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9" fillId="2" borderId="6" xfId="20" applyFont="1" applyBorder="1">
      <alignment horizontal="right"/>
      <protection/>
    </xf>
    <xf numFmtId="0" fontId="15" fillId="2" borderId="6" xfId="20" applyFont="1" applyBorder="1" applyAlignment="1">
      <alignment horizontal="center"/>
      <protection/>
    </xf>
    <xf numFmtId="0" fontId="15" fillId="2" borderId="0" xfId="20" applyFont="1" applyBorder="1" applyAlignment="1">
      <alignment horizontal="center"/>
      <protection/>
    </xf>
    <xf numFmtId="0" fontId="15" fillId="2" borderId="1" xfId="20" applyFont="1" applyBorder="1" applyAlignment="1">
      <alignment horizontal="center"/>
      <protection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9" fillId="2" borderId="7" xfId="20" applyFont="1" applyBorder="1">
      <alignment horizontal="right"/>
      <protection/>
    </xf>
    <xf numFmtId="0" fontId="13" fillId="2" borderId="7" xfId="20" applyFont="1" applyBorder="1">
      <alignment horizontal="right"/>
      <protection/>
    </xf>
    <xf numFmtId="0" fontId="13" fillId="2" borderId="2" xfId="20" applyFont="1" applyBorder="1">
      <alignment horizontal="right"/>
      <protection/>
    </xf>
    <xf numFmtId="0" fontId="13" fillId="2" borderId="8" xfId="20" applyFont="1" applyBorder="1">
      <alignment horizontal="right"/>
      <protection/>
    </xf>
    <xf numFmtId="0" fontId="9" fillId="2" borderId="3" xfId="20" applyFont="1" applyBorder="1">
      <alignment horizontal="right"/>
      <protection/>
    </xf>
    <xf numFmtId="0" fontId="13" fillId="2" borderId="3" xfId="20" applyFont="1" applyBorder="1">
      <alignment horizontal="right"/>
      <protection/>
    </xf>
    <xf numFmtId="0" fontId="13" fillId="2" borderId="9" xfId="20" applyFont="1" applyBorder="1">
      <alignment horizontal="right"/>
      <protection/>
    </xf>
    <xf numFmtId="0" fontId="13" fillId="2" borderId="5" xfId="20" applyFont="1" applyBorder="1">
      <alignment horizontal="right"/>
      <protection/>
    </xf>
    <xf numFmtId="0" fontId="13" fillId="2" borderId="1" xfId="20" applyFont="1" applyBorder="1">
      <alignment horizontal="right"/>
      <protection/>
    </xf>
    <xf numFmtId="0" fontId="10" fillId="2" borderId="10" xfId="21" applyFont="1" applyBorder="1" applyAlignment="1">
      <alignment horizontal="left" indent="1"/>
      <protection/>
    </xf>
    <xf numFmtId="180" fontId="16" fillId="2" borderId="0" xfId="19" applyNumberFormat="1" applyFont="1" applyBorder="1">
      <alignment horizontal="right"/>
      <protection/>
    </xf>
    <xf numFmtId="180" fontId="16" fillId="2" borderId="6" xfId="19" applyNumberFormat="1" applyFont="1" applyBorder="1">
      <alignment horizontal="right"/>
      <protection/>
    </xf>
    <xf numFmtId="180" fontId="16" fillId="2" borderId="1" xfId="19" applyNumberFormat="1" applyFont="1" applyBorder="1">
      <alignment horizontal="right"/>
      <protection/>
    </xf>
    <xf numFmtId="180" fontId="16" fillId="2" borderId="6" xfId="19" applyNumberFormat="1" applyFont="1" applyBorder="1" applyAlignment="1">
      <alignment horizontal="right"/>
      <protection/>
    </xf>
    <xf numFmtId="180" fontId="16" fillId="2" borderId="1" xfId="19" applyNumberFormat="1" applyFont="1" applyBorder="1" applyAlignment="1">
      <alignment horizontal="right"/>
      <protection/>
    </xf>
    <xf numFmtId="180" fontId="16" fillId="2" borderId="7" xfId="19" applyNumberFormat="1" applyFont="1" applyBorder="1">
      <alignment horizontal="right"/>
      <protection/>
    </xf>
    <xf numFmtId="180" fontId="16" fillId="2" borderId="2" xfId="19" applyNumberFormat="1" applyFont="1" applyBorder="1">
      <alignment horizontal="right"/>
      <protection/>
    </xf>
    <xf numFmtId="180" fontId="16" fillId="2" borderId="8" xfId="19" applyNumberFormat="1" applyFont="1" applyBorder="1">
      <alignment horizontal="right"/>
      <protection/>
    </xf>
    <xf numFmtId="180" fontId="16" fillId="2" borderId="7" xfId="19" applyNumberFormat="1" applyFont="1" applyBorder="1" applyAlignment="1">
      <alignment horizontal="right"/>
      <protection/>
    </xf>
    <xf numFmtId="180" fontId="16" fillId="2" borderId="5" xfId="19" applyNumberFormat="1" applyFont="1" applyBorder="1" applyAlignment="1">
      <alignment horizontal="right"/>
      <protection/>
    </xf>
    <xf numFmtId="0" fontId="11" fillId="2" borderId="10" xfId="21" applyFont="1" applyBorder="1" applyAlignment="1">
      <alignment horizontal="left" indent="1"/>
      <protection/>
    </xf>
    <xf numFmtId="0" fontId="11" fillId="0" borderId="0" xfId="0" applyFont="1" applyAlignment="1">
      <alignment/>
    </xf>
    <xf numFmtId="0" fontId="11" fillId="2" borderId="10" xfId="21" applyFont="1" applyBorder="1">
      <alignment/>
      <protection/>
    </xf>
    <xf numFmtId="0" fontId="11" fillId="2" borderId="11" xfId="21" applyFont="1" applyBorder="1">
      <alignment/>
      <protection/>
    </xf>
    <xf numFmtId="180" fontId="16" fillId="2" borderId="9" xfId="19" applyNumberFormat="1" applyFont="1" applyBorder="1">
      <alignment horizontal="right"/>
      <protection/>
    </xf>
    <xf numFmtId="180" fontId="16" fillId="2" borderId="3" xfId="19" applyNumberFormat="1" applyFont="1" applyBorder="1">
      <alignment horizontal="right"/>
      <protection/>
    </xf>
    <xf numFmtId="180" fontId="16" fillId="2" borderId="5" xfId="19" applyNumberFormat="1" applyFont="1" applyBorder="1">
      <alignment horizontal="right"/>
      <protection/>
    </xf>
    <xf numFmtId="180" fontId="16" fillId="2" borderId="3" xfId="19" applyNumberFormat="1" applyFont="1" applyBorder="1" applyAlignment="1">
      <alignment horizontal="right"/>
      <protection/>
    </xf>
    <xf numFmtId="0" fontId="10" fillId="2" borderId="10" xfId="21" applyFont="1" applyBorder="1">
      <alignment/>
      <protection/>
    </xf>
    <xf numFmtId="180" fontId="15" fillId="2" borderId="0" xfId="19" applyNumberFormat="1" applyFont="1" applyBorder="1">
      <alignment horizontal="right"/>
      <protection/>
    </xf>
    <xf numFmtId="180" fontId="15" fillId="2" borderId="6" xfId="19" applyNumberFormat="1" applyFont="1" applyBorder="1">
      <alignment horizontal="right"/>
      <protection/>
    </xf>
    <xf numFmtId="180" fontId="15" fillId="2" borderId="1" xfId="19" applyNumberFormat="1" applyFont="1" applyBorder="1">
      <alignment horizontal="right"/>
      <protection/>
    </xf>
    <xf numFmtId="0" fontId="11" fillId="0" borderId="1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0" xfId="0" applyFont="1" applyBorder="1" applyAlignment="1">
      <alignment horizontal="left" inden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180" fontId="10" fillId="0" borderId="6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180" fontId="15" fillId="2" borderId="6" xfId="19" applyNumberFormat="1" applyFont="1" applyBorder="1" applyAlignment="1">
      <alignment horizontal="right"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6" xfId="0" applyFont="1" applyBorder="1" applyAlignment="1">
      <alignment horizontal="left" vertical="center" textRotation="180"/>
    </xf>
    <xf numFmtId="0" fontId="14" fillId="0" borderId="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view="pageBreakPreview" zoomScale="60" zoomScaleNormal="50" workbookViewId="0" topLeftCell="A3">
      <selection activeCell="A3" sqref="A3:K3"/>
    </sheetView>
  </sheetViews>
  <sheetFormatPr defaultColWidth="9.140625" defaultRowHeight="12.75"/>
  <cols>
    <col min="1" max="1" width="68.7109375" style="2" bestFit="1" customWidth="1"/>
    <col min="2" max="2" width="19.140625" style="2" bestFit="1" customWidth="1"/>
    <col min="3" max="3" width="15.8515625" style="2" customWidth="1"/>
    <col min="4" max="4" width="14.7109375" style="2" customWidth="1"/>
    <col min="5" max="5" width="1.421875" style="2" customWidth="1"/>
    <col min="6" max="6" width="15.28125" style="2" bestFit="1" customWidth="1"/>
    <col min="7" max="7" width="13.7109375" style="2" customWidth="1"/>
    <col min="8" max="8" width="11.8515625" style="2" customWidth="1"/>
    <col min="9" max="9" width="13.7109375" style="2" bestFit="1" customWidth="1"/>
    <col min="10" max="10" width="3.28125" style="2" customWidth="1"/>
    <col min="11" max="11" width="16.421875" style="2" customWidth="1"/>
    <col min="12" max="12" width="2.7109375" style="2" customWidth="1"/>
    <col min="13" max="16384" width="11.421875" style="2" customWidth="1"/>
  </cols>
  <sheetData>
    <row r="1" spans="1:11" ht="15" hidden="1">
      <c r="A1" s="2">
        <v>1</v>
      </c>
      <c r="B1" s="2" t="s">
        <v>57</v>
      </c>
      <c r="C1" s="2" t="s">
        <v>58</v>
      </c>
      <c r="D1" s="2">
        <v>1</v>
      </c>
      <c r="F1" s="2" t="s">
        <v>59</v>
      </c>
      <c r="H1" s="2" t="s">
        <v>60</v>
      </c>
      <c r="I1" s="2">
        <v>11</v>
      </c>
      <c r="K1" s="2" t="s">
        <v>61</v>
      </c>
    </row>
    <row r="2" spans="1:8" ht="15" hidden="1">
      <c r="A2" s="2" t="s">
        <v>0</v>
      </c>
      <c r="B2" s="2">
        <v>7</v>
      </c>
      <c r="C2" s="2">
        <v>3</v>
      </c>
      <c r="D2" s="2">
        <v>1</v>
      </c>
      <c r="F2" s="2">
        <v>8</v>
      </c>
      <c r="G2" s="2">
        <v>31010</v>
      </c>
      <c r="H2" s="2">
        <v>1</v>
      </c>
    </row>
    <row r="3" spans="1:12" ht="15.75" customHeight="1">
      <c r="A3" s="78" t="s">
        <v>65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1"/>
    </row>
    <row r="4" spans="1:12" ht="15" customHeight="1">
      <c r="A4" s="3" t="s">
        <v>66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 spans="1:12" ht="17.25" customHeight="1">
      <c r="A5" s="3" t="s">
        <v>67</v>
      </c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2" ht="13.5" customHeight="1">
      <c r="A6" s="5"/>
      <c r="B6" s="4"/>
      <c r="C6" s="4"/>
      <c r="D6" s="4"/>
      <c r="E6" s="4"/>
      <c r="F6" s="6"/>
      <c r="G6" s="6"/>
      <c r="H6" s="6"/>
      <c r="I6" s="6"/>
      <c r="J6" s="7"/>
      <c r="K6" s="4"/>
      <c r="L6" s="6"/>
    </row>
    <row r="7" spans="1:13" ht="21.75" customHeight="1">
      <c r="A7" s="8"/>
      <c r="B7" s="76" t="s">
        <v>62</v>
      </c>
      <c r="C7" s="77"/>
      <c r="D7" s="77"/>
      <c r="E7" s="9"/>
      <c r="F7" s="76" t="s">
        <v>1</v>
      </c>
      <c r="G7" s="77"/>
      <c r="H7" s="77"/>
      <c r="I7" s="77"/>
      <c r="J7" s="10"/>
      <c r="K7" s="11"/>
      <c r="L7" s="12"/>
      <c r="M7" s="74" t="s">
        <v>87</v>
      </c>
    </row>
    <row r="8" spans="1:13" ht="6" customHeight="1">
      <c r="A8" s="13"/>
      <c r="B8" s="14"/>
      <c r="C8" s="15"/>
      <c r="D8" s="15"/>
      <c r="E8" s="16"/>
      <c r="F8" s="17"/>
      <c r="G8" s="18"/>
      <c r="H8" s="15"/>
      <c r="I8" s="15"/>
      <c r="J8" s="15"/>
      <c r="K8" s="17"/>
      <c r="L8" s="16"/>
      <c r="M8" s="75"/>
    </row>
    <row r="9" spans="1:13" ht="16.5" customHeight="1">
      <c r="A9" s="19"/>
      <c r="B9" s="20" t="s">
        <v>2</v>
      </c>
      <c r="C9" s="21" t="s">
        <v>3</v>
      </c>
      <c r="D9" s="21" t="s">
        <v>4</v>
      </c>
      <c r="E9" s="22"/>
      <c r="F9" s="23"/>
      <c r="G9" s="24"/>
      <c r="H9" s="24"/>
      <c r="I9" s="21" t="s">
        <v>4</v>
      </c>
      <c r="J9" s="21"/>
      <c r="K9" s="20" t="s">
        <v>3</v>
      </c>
      <c r="L9" s="22"/>
      <c r="M9" s="75"/>
    </row>
    <row r="10" spans="1:13" ht="15" customHeight="1">
      <c r="A10" s="19"/>
      <c r="B10" s="20" t="s">
        <v>8</v>
      </c>
      <c r="C10" s="21" t="s">
        <v>9</v>
      </c>
      <c r="D10" s="21" t="s">
        <v>10</v>
      </c>
      <c r="E10" s="22"/>
      <c r="F10" s="20" t="s">
        <v>5</v>
      </c>
      <c r="G10" s="21" t="s">
        <v>6</v>
      </c>
      <c r="H10" s="21" t="s">
        <v>7</v>
      </c>
      <c r="I10" s="21" t="s">
        <v>11</v>
      </c>
      <c r="J10" s="21"/>
      <c r="K10" s="20" t="s">
        <v>12</v>
      </c>
      <c r="L10" s="22"/>
      <c r="M10" s="75"/>
    </row>
    <row r="11" spans="1:13" ht="6.75" customHeight="1">
      <c r="A11" s="25"/>
      <c r="B11" s="26"/>
      <c r="C11" s="27"/>
      <c r="D11" s="27"/>
      <c r="E11" s="28"/>
      <c r="F11" s="26"/>
      <c r="G11" s="27"/>
      <c r="H11" s="27"/>
      <c r="I11" s="27"/>
      <c r="J11" s="27"/>
      <c r="K11" s="26"/>
      <c r="L11" s="28"/>
      <c r="M11" s="75"/>
    </row>
    <row r="12" spans="1:13" ht="12.75" customHeight="1">
      <c r="A12" s="29"/>
      <c r="B12" s="30"/>
      <c r="C12" s="31"/>
      <c r="D12" s="31"/>
      <c r="E12" s="31"/>
      <c r="F12" s="30"/>
      <c r="G12" s="31"/>
      <c r="H12" s="31"/>
      <c r="I12" s="31"/>
      <c r="J12" s="32"/>
      <c r="K12" s="30"/>
      <c r="L12" s="33"/>
      <c r="M12" s="75"/>
    </row>
    <row r="13" spans="1:13" ht="16.5" customHeight="1">
      <c r="A13" s="34" t="s">
        <v>64</v>
      </c>
      <c r="B13" s="35">
        <v>14805141</v>
      </c>
      <c r="C13" s="35">
        <v>4981746</v>
      </c>
      <c r="D13" s="35">
        <f>SUM(B13:C13)</f>
        <v>19786887</v>
      </c>
      <c r="E13" s="35"/>
      <c r="F13" s="36">
        <v>0</v>
      </c>
      <c r="G13" s="35">
        <v>0</v>
      </c>
      <c r="H13" s="35">
        <v>0</v>
      </c>
      <c r="I13" s="35">
        <f>SUM(F13:H13)</f>
        <v>0</v>
      </c>
      <c r="J13" s="37"/>
      <c r="K13" s="38">
        <f>D13-I11:I13</f>
        <v>19786887</v>
      </c>
      <c r="L13" s="39"/>
      <c r="M13" s="75"/>
    </row>
    <row r="14" spans="1:13" ht="8.25" customHeight="1">
      <c r="A14" s="34"/>
      <c r="B14" s="40"/>
      <c r="C14" s="41"/>
      <c r="D14" s="41"/>
      <c r="E14" s="41"/>
      <c r="F14" s="40"/>
      <c r="G14" s="41"/>
      <c r="H14" s="41"/>
      <c r="I14" s="41"/>
      <c r="J14" s="42"/>
      <c r="K14" s="43"/>
      <c r="L14" s="39"/>
      <c r="M14" s="75"/>
    </row>
    <row r="15" spans="1:13" ht="12" customHeight="1">
      <c r="A15" s="34"/>
      <c r="B15" s="35"/>
      <c r="C15" s="35"/>
      <c r="D15" s="35"/>
      <c r="E15" s="35"/>
      <c r="F15" s="36"/>
      <c r="G15" s="35"/>
      <c r="H15" s="35"/>
      <c r="I15" s="35"/>
      <c r="J15" s="37"/>
      <c r="K15" s="38"/>
      <c r="L15" s="44"/>
      <c r="M15" s="75"/>
    </row>
    <row r="16" spans="1:13" ht="16.5" customHeight="1">
      <c r="A16" s="34" t="s">
        <v>63</v>
      </c>
      <c r="B16" s="35"/>
      <c r="C16" s="35"/>
      <c r="D16" s="35"/>
      <c r="E16" s="35"/>
      <c r="F16" s="36"/>
      <c r="G16" s="35"/>
      <c r="H16" s="35"/>
      <c r="I16" s="35"/>
      <c r="J16" s="37"/>
      <c r="K16" s="38"/>
      <c r="L16" s="39"/>
      <c r="M16" s="75"/>
    </row>
    <row r="17" spans="1:13" ht="12" customHeight="1">
      <c r="A17" s="34"/>
      <c r="B17" s="35"/>
      <c r="C17" s="35"/>
      <c r="D17" s="35"/>
      <c r="E17" s="35"/>
      <c r="F17" s="36"/>
      <c r="G17" s="35"/>
      <c r="H17" s="35"/>
      <c r="I17" s="35"/>
      <c r="J17" s="37"/>
      <c r="K17" s="38"/>
      <c r="L17" s="39"/>
      <c r="M17" s="75"/>
    </row>
    <row r="18" spans="1:13" ht="15" customHeight="1">
      <c r="A18" s="45" t="s">
        <v>13</v>
      </c>
      <c r="B18" s="35">
        <v>0</v>
      </c>
      <c r="C18" s="35">
        <v>0</v>
      </c>
      <c r="D18" s="35">
        <f>SUM(B18:C18)</f>
        <v>0</v>
      </c>
      <c r="E18" s="35"/>
      <c r="F18" s="36">
        <v>172702</v>
      </c>
      <c r="G18" s="35">
        <v>14445</v>
      </c>
      <c r="H18" s="35">
        <v>0</v>
      </c>
      <c r="I18" s="35">
        <f>SUM(F18:H18)</f>
        <v>187147</v>
      </c>
      <c r="J18" s="37"/>
      <c r="K18" s="38">
        <f aca="true" t="shared" si="0" ref="K18:K47">D18-I15:I18</f>
        <v>-187147</v>
      </c>
      <c r="L18" s="39"/>
      <c r="M18" s="75"/>
    </row>
    <row r="19" spans="1:13" ht="15" customHeight="1">
      <c r="A19" s="45" t="s">
        <v>14</v>
      </c>
      <c r="B19" s="35">
        <v>0</v>
      </c>
      <c r="C19" s="35">
        <v>0</v>
      </c>
      <c r="D19" s="35">
        <f>SUM(B19:C19)</f>
        <v>0</v>
      </c>
      <c r="E19" s="35"/>
      <c r="F19" s="36">
        <v>44375</v>
      </c>
      <c r="G19" s="35">
        <v>3622</v>
      </c>
      <c r="H19" s="35">
        <v>0</v>
      </c>
      <c r="I19" s="35">
        <f aca="true" t="shared" si="1" ref="I19:I82">SUM(F19:H19)</f>
        <v>47997</v>
      </c>
      <c r="J19" s="37"/>
      <c r="K19" s="38">
        <f t="shared" si="0"/>
        <v>-47997</v>
      </c>
      <c r="L19" s="39"/>
      <c r="M19" s="75"/>
    </row>
    <row r="20" spans="1:13" ht="15" customHeight="1">
      <c r="A20" s="45" t="s">
        <v>15</v>
      </c>
      <c r="B20" s="35">
        <v>0</v>
      </c>
      <c r="C20" s="35">
        <v>0</v>
      </c>
      <c r="D20" s="35">
        <f>SUM(B20:C20)</f>
        <v>0</v>
      </c>
      <c r="E20" s="35"/>
      <c r="F20" s="36">
        <v>53701</v>
      </c>
      <c r="G20" s="35">
        <v>4082</v>
      </c>
      <c r="H20" s="35">
        <v>0</v>
      </c>
      <c r="I20" s="35">
        <f t="shared" si="1"/>
        <v>57783</v>
      </c>
      <c r="J20" s="37"/>
      <c r="K20" s="38">
        <f t="shared" si="0"/>
        <v>-57783</v>
      </c>
      <c r="L20" s="39"/>
      <c r="M20" s="75"/>
    </row>
    <row r="21" spans="1:13" ht="15" customHeight="1">
      <c r="A21" s="45" t="s">
        <v>16</v>
      </c>
      <c r="B21" s="35">
        <v>0</v>
      </c>
      <c r="C21" s="35">
        <v>0</v>
      </c>
      <c r="D21" s="35">
        <f>SUM(B21:C21)</f>
        <v>0</v>
      </c>
      <c r="E21" s="35"/>
      <c r="F21" s="36">
        <v>22643</v>
      </c>
      <c r="G21" s="35">
        <v>0</v>
      </c>
      <c r="H21" s="35">
        <v>0</v>
      </c>
      <c r="I21" s="35">
        <f t="shared" si="1"/>
        <v>22643</v>
      </c>
      <c r="J21" s="37"/>
      <c r="K21" s="38">
        <f t="shared" si="0"/>
        <v>-22643</v>
      </c>
      <c r="L21" s="39"/>
      <c r="M21" s="75"/>
    </row>
    <row r="22" spans="1:13" ht="15" customHeight="1">
      <c r="A22" s="45" t="s">
        <v>17</v>
      </c>
      <c r="B22" s="35">
        <v>0</v>
      </c>
      <c r="C22" s="35">
        <v>0</v>
      </c>
      <c r="D22" s="35">
        <f>SUM(B22:C22)</f>
        <v>0</v>
      </c>
      <c r="E22" s="35"/>
      <c r="F22" s="36">
        <v>211253</v>
      </c>
      <c r="G22" s="35">
        <v>13110</v>
      </c>
      <c r="H22" s="35">
        <v>0</v>
      </c>
      <c r="I22" s="35">
        <f t="shared" si="1"/>
        <v>224363</v>
      </c>
      <c r="J22" s="37"/>
      <c r="K22" s="38">
        <f t="shared" si="0"/>
        <v>-224363</v>
      </c>
      <c r="L22" s="39"/>
      <c r="M22" s="75"/>
    </row>
    <row r="23" spans="1:13" ht="15" customHeight="1">
      <c r="A23" s="45" t="s">
        <v>73</v>
      </c>
      <c r="B23" s="35">
        <v>0</v>
      </c>
      <c r="C23" s="35">
        <v>0</v>
      </c>
      <c r="D23" s="35">
        <f aca="true" t="shared" si="2" ref="D23:D46">SUM(B23:C23)</f>
        <v>0</v>
      </c>
      <c r="E23" s="35"/>
      <c r="F23" s="36">
        <v>41789</v>
      </c>
      <c r="G23" s="35">
        <v>0</v>
      </c>
      <c r="H23" s="35">
        <v>0</v>
      </c>
      <c r="I23" s="35">
        <f t="shared" si="1"/>
        <v>41789</v>
      </c>
      <c r="J23" s="37"/>
      <c r="K23" s="38">
        <f t="shared" si="0"/>
        <v>-41789</v>
      </c>
      <c r="L23" s="39"/>
      <c r="M23" s="75"/>
    </row>
    <row r="24" spans="1:13" ht="15" customHeight="1">
      <c r="A24" s="45" t="s">
        <v>18</v>
      </c>
      <c r="B24" s="35">
        <v>0</v>
      </c>
      <c r="C24" s="35">
        <v>0</v>
      </c>
      <c r="D24" s="35">
        <f t="shared" si="2"/>
        <v>0</v>
      </c>
      <c r="E24" s="35"/>
      <c r="F24" s="36">
        <v>159633</v>
      </c>
      <c r="G24" s="35">
        <v>33350</v>
      </c>
      <c r="H24" s="35">
        <v>0</v>
      </c>
      <c r="I24" s="35">
        <f t="shared" si="1"/>
        <v>192983</v>
      </c>
      <c r="J24" s="37"/>
      <c r="K24" s="38">
        <f t="shared" si="0"/>
        <v>-192983</v>
      </c>
      <c r="L24" s="39"/>
      <c r="M24" s="75"/>
    </row>
    <row r="25" spans="1:13" ht="15" customHeight="1">
      <c r="A25" s="45" t="s">
        <v>19</v>
      </c>
      <c r="B25" s="35">
        <v>0</v>
      </c>
      <c r="C25" s="35">
        <v>0</v>
      </c>
      <c r="D25" s="35">
        <f t="shared" si="2"/>
        <v>0</v>
      </c>
      <c r="E25" s="35"/>
      <c r="F25" s="36">
        <v>121194</v>
      </c>
      <c r="G25" s="35">
        <v>17426</v>
      </c>
      <c r="H25" s="35">
        <v>102690</v>
      </c>
      <c r="I25" s="35">
        <f t="shared" si="1"/>
        <v>241310</v>
      </c>
      <c r="J25" s="37"/>
      <c r="K25" s="38">
        <f t="shared" si="0"/>
        <v>-241310</v>
      </c>
      <c r="L25" s="39"/>
      <c r="M25" s="75"/>
    </row>
    <row r="26" spans="1:13" ht="15" customHeight="1">
      <c r="A26" s="45" t="s">
        <v>20</v>
      </c>
      <c r="B26" s="35">
        <v>0</v>
      </c>
      <c r="C26" s="35">
        <v>0</v>
      </c>
      <c r="D26" s="35">
        <f t="shared" si="2"/>
        <v>0</v>
      </c>
      <c r="E26" s="35"/>
      <c r="F26" s="36">
        <v>48319</v>
      </c>
      <c r="G26" s="35">
        <v>5385</v>
      </c>
      <c r="H26" s="35">
        <v>2740</v>
      </c>
      <c r="I26" s="35">
        <f t="shared" si="1"/>
        <v>56444</v>
      </c>
      <c r="J26" s="37"/>
      <c r="K26" s="38">
        <f t="shared" si="0"/>
        <v>-56444</v>
      </c>
      <c r="L26" s="39"/>
      <c r="M26" s="75"/>
    </row>
    <row r="27" spans="1:13" ht="15" customHeight="1">
      <c r="A27" s="45" t="s">
        <v>21</v>
      </c>
      <c r="B27" s="35">
        <v>0</v>
      </c>
      <c r="C27" s="35">
        <v>0</v>
      </c>
      <c r="D27" s="35">
        <f t="shared" si="2"/>
        <v>0</v>
      </c>
      <c r="E27" s="35"/>
      <c r="F27" s="36">
        <v>58239</v>
      </c>
      <c r="G27" s="35">
        <v>5863</v>
      </c>
      <c r="H27" s="35">
        <v>0</v>
      </c>
      <c r="I27" s="35">
        <f t="shared" si="1"/>
        <v>64102</v>
      </c>
      <c r="J27" s="37"/>
      <c r="K27" s="38">
        <f t="shared" si="0"/>
        <v>-64102</v>
      </c>
      <c r="L27" s="39"/>
      <c r="M27" s="75"/>
    </row>
    <row r="28" spans="1:13" ht="15" customHeight="1">
      <c r="A28" s="45" t="s">
        <v>22</v>
      </c>
      <c r="B28" s="35">
        <v>0</v>
      </c>
      <c r="C28" s="35">
        <v>0</v>
      </c>
      <c r="D28" s="35">
        <f t="shared" si="2"/>
        <v>0</v>
      </c>
      <c r="E28" s="35"/>
      <c r="F28" s="36">
        <v>51463</v>
      </c>
      <c r="G28" s="35">
        <v>6341</v>
      </c>
      <c r="H28" s="35">
        <v>5040</v>
      </c>
      <c r="I28" s="35">
        <f t="shared" si="1"/>
        <v>62844</v>
      </c>
      <c r="J28" s="37"/>
      <c r="K28" s="38">
        <f t="shared" si="0"/>
        <v>-62844</v>
      </c>
      <c r="L28" s="39"/>
      <c r="M28" s="75"/>
    </row>
    <row r="29" spans="1:13" ht="15" customHeight="1">
      <c r="A29" s="45" t="s">
        <v>23</v>
      </c>
      <c r="B29" s="35">
        <v>0</v>
      </c>
      <c r="C29" s="35">
        <v>0</v>
      </c>
      <c r="D29" s="35">
        <f t="shared" si="2"/>
        <v>0</v>
      </c>
      <c r="E29" s="35"/>
      <c r="F29" s="36">
        <v>119973</v>
      </c>
      <c r="G29" s="35">
        <v>898</v>
      </c>
      <c r="H29" s="35">
        <v>0</v>
      </c>
      <c r="I29" s="35">
        <f t="shared" si="1"/>
        <v>120871</v>
      </c>
      <c r="J29" s="37"/>
      <c r="K29" s="38">
        <f t="shared" si="0"/>
        <v>-120871</v>
      </c>
      <c r="L29" s="39"/>
      <c r="M29" s="75"/>
    </row>
    <row r="30" spans="1:13" ht="15" customHeight="1">
      <c r="A30" s="45" t="s">
        <v>24</v>
      </c>
      <c r="B30" s="35">
        <v>0</v>
      </c>
      <c r="C30" s="35">
        <v>0</v>
      </c>
      <c r="D30" s="35">
        <f t="shared" si="2"/>
        <v>0</v>
      </c>
      <c r="E30" s="35"/>
      <c r="F30" s="36">
        <v>54724</v>
      </c>
      <c r="G30" s="35">
        <v>0</v>
      </c>
      <c r="H30" s="35">
        <v>0</v>
      </c>
      <c r="I30" s="35">
        <f t="shared" si="1"/>
        <v>54724</v>
      </c>
      <c r="J30" s="37"/>
      <c r="K30" s="38">
        <f t="shared" si="0"/>
        <v>-54724</v>
      </c>
      <c r="L30" s="39"/>
      <c r="M30" s="75"/>
    </row>
    <row r="31" spans="1:13" ht="15" customHeight="1">
      <c r="A31" s="45" t="s">
        <v>68</v>
      </c>
      <c r="B31" s="35">
        <v>0</v>
      </c>
      <c r="C31" s="35">
        <v>0</v>
      </c>
      <c r="D31" s="35">
        <f t="shared" si="2"/>
        <v>0</v>
      </c>
      <c r="E31" s="35"/>
      <c r="F31" s="36">
        <v>35241</v>
      </c>
      <c r="G31" s="35">
        <v>42752</v>
      </c>
      <c r="H31" s="35">
        <v>0</v>
      </c>
      <c r="I31" s="35">
        <f t="shared" si="1"/>
        <v>77993</v>
      </c>
      <c r="J31" s="37"/>
      <c r="K31" s="38">
        <f t="shared" si="0"/>
        <v>-77993</v>
      </c>
      <c r="L31" s="39"/>
      <c r="M31" s="75"/>
    </row>
    <row r="32" spans="1:13" ht="15" customHeight="1">
      <c r="A32" s="45" t="s">
        <v>25</v>
      </c>
      <c r="B32" s="35">
        <v>0</v>
      </c>
      <c r="C32" s="35">
        <v>0</v>
      </c>
      <c r="D32" s="35">
        <f t="shared" si="2"/>
        <v>0</v>
      </c>
      <c r="E32" s="35"/>
      <c r="F32" s="36">
        <v>13449</v>
      </c>
      <c r="G32" s="35">
        <v>5275</v>
      </c>
      <c r="H32" s="35">
        <v>0</v>
      </c>
      <c r="I32" s="35">
        <f t="shared" si="1"/>
        <v>18724</v>
      </c>
      <c r="J32" s="37"/>
      <c r="K32" s="38">
        <f t="shared" si="0"/>
        <v>-18724</v>
      </c>
      <c r="L32" s="39"/>
      <c r="M32" s="75"/>
    </row>
    <row r="33" spans="1:13" ht="15" customHeight="1">
      <c r="A33" s="45" t="s">
        <v>69</v>
      </c>
      <c r="B33" s="35">
        <v>0</v>
      </c>
      <c r="C33" s="35">
        <v>0</v>
      </c>
      <c r="D33" s="35">
        <f t="shared" si="2"/>
        <v>0</v>
      </c>
      <c r="E33" s="35"/>
      <c r="F33" s="36">
        <v>44858</v>
      </c>
      <c r="G33" s="35">
        <v>1310</v>
      </c>
      <c r="H33" s="35">
        <v>0</v>
      </c>
      <c r="I33" s="35">
        <f t="shared" si="1"/>
        <v>46168</v>
      </c>
      <c r="J33" s="37"/>
      <c r="K33" s="38">
        <f t="shared" si="0"/>
        <v>-46168</v>
      </c>
      <c r="L33" s="39"/>
      <c r="M33" s="75"/>
    </row>
    <row r="34" spans="1:13" ht="15" customHeight="1">
      <c r="A34" s="45" t="s">
        <v>70</v>
      </c>
      <c r="B34" s="35">
        <v>0</v>
      </c>
      <c r="C34" s="35">
        <v>0</v>
      </c>
      <c r="D34" s="35">
        <f t="shared" si="2"/>
        <v>0</v>
      </c>
      <c r="E34" s="35"/>
      <c r="F34" s="36">
        <v>37155</v>
      </c>
      <c r="G34" s="35">
        <v>15819</v>
      </c>
      <c r="H34" s="35">
        <v>0</v>
      </c>
      <c r="I34" s="35">
        <f t="shared" si="1"/>
        <v>52974</v>
      </c>
      <c r="J34" s="37"/>
      <c r="K34" s="38">
        <f t="shared" si="0"/>
        <v>-52974</v>
      </c>
      <c r="L34" s="39"/>
      <c r="M34" s="75"/>
    </row>
    <row r="35" spans="1:13" ht="15" customHeight="1">
      <c r="A35" s="45" t="s">
        <v>71</v>
      </c>
      <c r="B35" s="35">
        <v>0</v>
      </c>
      <c r="C35" s="35">
        <v>0</v>
      </c>
      <c r="D35" s="35">
        <f t="shared" si="2"/>
        <v>0</v>
      </c>
      <c r="E35" s="35"/>
      <c r="F35" s="36">
        <v>1372</v>
      </c>
      <c r="G35" s="35">
        <v>577</v>
      </c>
      <c r="H35" s="35">
        <v>0</v>
      </c>
      <c r="I35" s="35">
        <f t="shared" si="1"/>
        <v>1949</v>
      </c>
      <c r="J35" s="37"/>
      <c r="K35" s="38">
        <f t="shared" si="0"/>
        <v>-1949</v>
      </c>
      <c r="L35" s="39"/>
      <c r="M35" s="75"/>
    </row>
    <row r="36" spans="1:13" ht="15" customHeight="1">
      <c r="A36" s="45" t="s">
        <v>26</v>
      </c>
      <c r="B36" s="35">
        <v>0</v>
      </c>
      <c r="C36" s="35">
        <v>0</v>
      </c>
      <c r="D36" s="35">
        <f t="shared" si="2"/>
        <v>0</v>
      </c>
      <c r="E36" s="35"/>
      <c r="F36" s="36">
        <v>221677</v>
      </c>
      <c r="G36" s="35">
        <v>11434</v>
      </c>
      <c r="H36" s="35">
        <v>0</v>
      </c>
      <c r="I36" s="35">
        <f t="shared" si="1"/>
        <v>233111</v>
      </c>
      <c r="J36" s="37"/>
      <c r="K36" s="38">
        <f t="shared" si="0"/>
        <v>-233111</v>
      </c>
      <c r="L36" s="39"/>
      <c r="M36" s="75"/>
    </row>
    <row r="37" spans="1:13" ht="15" customHeight="1">
      <c r="A37" s="45" t="s">
        <v>27</v>
      </c>
      <c r="B37" s="35">
        <v>0</v>
      </c>
      <c r="C37" s="35">
        <v>0</v>
      </c>
      <c r="D37" s="35">
        <f t="shared" si="2"/>
        <v>0</v>
      </c>
      <c r="E37" s="35"/>
      <c r="F37" s="36">
        <v>54459</v>
      </c>
      <c r="G37" s="35">
        <v>0</v>
      </c>
      <c r="H37" s="35">
        <v>0</v>
      </c>
      <c r="I37" s="35">
        <f t="shared" si="1"/>
        <v>54459</v>
      </c>
      <c r="J37" s="37"/>
      <c r="K37" s="38">
        <f t="shared" si="0"/>
        <v>-54459</v>
      </c>
      <c r="L37" s="39"/>
      <c r="M37" s="75"/>
    </row>
    <row r="38" spans="1:13" ht="15" customHeight="1">
      <c r="A38" s="45" t="s">
        <v>28</v>
      </c>
      <c r="B38" s="35">
        <v>0</v>
      </c>
      <c r="C38" s="35">
        <v>0</v>
      </c>
      <c r="D38" s="35">
        <f t="shared" si="2"/>
        <v>0</v>
      </c>
      <c r="E38" s="35"/>
      <c r="F38" s="36">
        <v>6518</v>
      </c>
      <c r="G38" s="35">
        <v>4860</v>
      </c>
      <c r="H38" s="35">
        <v>0</v>
      </c>
      <c r="I38" s="35">
        <f t="shared" si="1"/>
        <v>11378</v>
      </c>
      <c r="J38" s="37"/>
      <c r="K38" s="38">
        <f t="shared" si="0"/>
        <v>-11378</v>
      </c>
      <c r="L38" s="39"/>
      <c r="M38" s="75"/>
    </row>
    <row r="39" spans="1:13" ht="15" customHeight="1">
      <c r="A39" s="45" t="s">
        <v>29</v>
      </c>
      <c r="B39" s="35">
        <v>0</v>
      </c>
      <c r="C39" s="35">
        <v>0</v>
      </c>
      <c r="D39" s="35">
        <f t="shared" si="2"/>
        <v>0</v>
      </c>
      <c r="E39" s="35"/>
      <c r="F39" s="36">
        <v>4359</v>
      </c>
      <c r="G39" s="35">
        <v>0</v>
      </c>
      <c r="H39" s="35">
        <v>0</v>
      </c>
      <c r="I39" s="35">
        <f t="shared" si="1"/>
        <v>4359</v>
      </c>
      <c r="J39" s="37"/>
      <c r="K39" s="38">
        <f t="shared" si="0"/>
        <v>-4359</v>
      </c>
      <c r="L39" s="39"/>
      <c r="M39" s="75"/>
    </row>
    <row r="40" spans="1:13" ht="15" customHeight="1">
      <c r="A40" s="45" t="s">
        <v>30</v>
      </c>
      <c r="B40" s="35">
        <v>0</v>
      </c>
      <c r="C40" s="35">
        <v>0</v>
      </c>
      <c r="D40" s="35">
        <f t="shared" si="2"/>
        <v>0</v>
      </c>
      <c r="E40" s="35"/>
      <c r="F40" s="36">
        <v>8753</v>
      </c>
      <c r="G40" s="35">
        <v>0</v>
      </c>
      <c r="H40" s="35">
        <v>0</v>
      </c>
      <c r="I40" s="35">
        <f t="shared" si="1"/>
        <v>8753</v>
      </c>
      <c r="J40" s="37"/>
      <c r="K40" s="38">
        <f t="shared" si="0"/>
        <v>-8753</v>
      </c>
      <c r="L40" s="39"/>
      <c r="M40" s="75"/>
    </row>
    <row r="41" spans="1:13" ht="15" customHeight="1">
      <c r="A41" s="45" t="s">
        <v>31</v>
      </c>
      <c r="B41" s="35">
        <v>0</v>
      </c>
      <c r="C41" s="35">
        <v>0</v>
      </c>
      <c r="D41" s="35">
        <f t="shared" si="2"/>
        <v>0</v>
      </c>
      <c r="E41" s="35"/>
      <c r="F41" s="36">
        <v>3690</v>
      </c>
      <c r="G41" s="35">
        <v>0</v>
      </c>
      <c r="H41" s="35">
        <v>0</v>
      </c>
      <c r="I41" s="35">
        <f t="shared" si="1"/>
        <v>3690</v>
      </c>
      <c r="J41" s="37"/>
      <c r="K41" s="38">
        <f t="shared" si="0"/>
        <v>-3690</v>
      </c>
      <c r="L41" s="39"/>
      <c r="M41" s="75"/>
    </row>
    <row r="42" spans="1:13" ht="15" customHeight="1">
      <c r="A42" s="45" t="s">
        <v>74</v>
      </c>
      <c r="B42" s="35">
        <v>0</v>
      </c>
      <c r="C42" s="35">
        <v>0</v>
      </c>
      <c r="D42" s="35">
        <f t="shared" si="2"/>
        <v>0</v>
      </c>
      <c r="E42" s="35"/>
      <c r="F42" s="36">
        <v>62527</v>
      </c>
      <c r="G42" s="35">
        <v>4380</v>
      </c>
      <c r="H42" s="35">
        <v>1000</v>
      </c>
      <c r="I42" s="35">
        <f t="shared" si="1"/>
        <v>67907</v>
      </c>
      <c r="J42" s="37"/>
      <c r="K42" s="38">
        <f t="shared" si="0"/>
        <v>-67907</v>
      </c>
      <c r="L42" s="39"/>
      <c r="M42" s="75"/>
    </row>
    <row r="43" spans="1:13" ht="15" customHeight="1">
      <c r="A43" s="45" t="s">
        <v>32</v>
      </c>
      <c r="B43" s="35">
        <v>0</v>
      </c>
      <c r="C43" s="35">
        <v>0</v>
      </c>
      <c r="D43" s="35">
        <f t="shared" si="2"/>
        <v>0</v>
      </c>
      <c r="E43" s="35"/>
      <c r="F43" s="36">
        <v>128407</v>
      </c>
      <c r="G43" s="35">
        <v>15250</v>
      </c>
      <c r="H43" s="35">
        <v>-6653</v>
      </c>
      <c r="I43" s="35">
        <f t="shared" si="1"/>
        <v>137004</v>
      </c>
      <c r="J43" s="37"/>
      <c r="K43" s="38">
        <f t="shared" si="0"/>
        <v>-137004</v>
      </c>
      <c r="L43" s="39"/>
      <c r="M43" s="75"/>
    </row>
    <row r="44" spans="1:13" ht="15" customHeight="1">
      <c r="A44" s="45" t="s">
        <v>33</v>
      </c>
      <c r="B44" s="35">
        <v>0</v>
      </c>
      <c r="C44" s="35">
        <v>0</v>
      </c>
      <c r="D44" s="35">
        <f t="shared" si="2"/>
        <v>0</v>
      </c>
      <c r="E44" s="35"/>
      <c r="F44" s="36">
        <v>806900</v>
      </c>
      <c r="G44" s="35">
        <v>21006</v>
      </c>
      <c r="H44" s="35">
        <v>0</v>
      </c>
      <c r="I44" s="35">
        <f t="shared" si="1"/>
        <v>827906</v>
      </c>
      <c r="J44" s="37"/>
      <c r="K44" s="38">
        <f t="shared" si="0"/>
        <v>-827906</v>
      </c>
      <c r="L44" s="39"/>
      <c r="M44" s="75"/>
    </row>
    <row r="45" spans="1:13" ht="15" customHeight="1">
      <c r="A45" s="45" t="s">
        <v>34</v>
      </c>
      <c r="B45" s="35">
        <v>0</v>
      </c>
      <c r="C45" s="35">
        <v>0</v>
      </c>
      <c r="D45" s="35">
        <f t="shared" si="2"/>
        <v>0</v>
      </c>
      <c r="E45" s="35"/>
      <c r="F45" s="36">
        <v>407967</v>
      </c>
      <c r="G45" s="35">
        <v>16197</v>
      </c>
      <c r="H45" s="35">
        <v>0</v>
      </c>
      <c r="I45" s="35">
        <f t="shared" si="1"/>
        <v>424164</v>
      </c>
      <c r="J45" s="37"/>
      <c r="K45" s="38">
        <f t="shared" si="0"/>
        <v>-424164</v>
      </c>
      <c r="L45" s="39"/>
      <c r="M45" s="75"/>
    </row>
    <row r="46" spans="1:13" ht="15" customHeight="1">
      <c r="A46" s="45" t="s">
        <v>72</v>
      </c>
      <c r="B46" s="35">
        <v>0</v>
      </c>
      <c r="C46" s="35">
        <v>0</v>
      </c>
      <c r="D46" s="35">
        <f t="shared" si="2"/>
        <v>0</v>
      </c>
      <c r="E46" s="35"/>
      <c r="F46" s="36">
        <v>767741</v>
      </c>
      <c r="G46" s="35">
        <v>62499</v>
      </c>
      <c r="H46" s="35">
        <v>5500</v>
      </c>
      <c r="I46" s="35">
        <f t="shared" si="1"/>
        <v>835740</v>
      </c>
      <c r="J46" s="37"/>
      <c r="K46" s="38">
        <f t="shared" si="0"/>
        <v>-835740</v>
      </c>
      <c r="L46" s="39"/>
      <c r="M46" s="75"/>
    </row>
    <row r="47" spans="1:13" ht="15" customHeight="1">
      <c r="A47" s="45" t="s">
        <v>35</v>
      </c>
      <c r="B47" s="35">
        <v>0</v>
      </c>
      <c r="C47" s="35">
        <v>0</v>
      </c>
      <c r="D47" s="35">
        <f>SUM(B47:C47)</f>
        <v>0</v>
      </c>
      <c r="E47" s="35"/>
      <c r="F47" s="36">
        <v>1133527</v>
      </c>
      <c r="G47" s="35">
        <v>22488</v>
      </c>
      <c r="H47" s="35">
        <v>0</v>
      </c>
      <c r="I47" s="35">
        <f t="shared" si="1"/>
        <v>1156015</v>
      </c>
      <c r="J47" s="37"/>
      <c r="K47" s="38">
        <f t="shared" si="0"/>
        <v>-1156015</v>
      </c>
      <c r="L47" s="39"/>
      <c r="M47" s="75"/>
    </row>
    <row r="48" spans="1:13" ht="15" customHeight="1">
      <c r="A48" s="45" t="s">
        <v>36</v>
      </c>
      <c r="B48" s="35">
        <v>0</v>
      </c>
      <c r="C48" s="35">
        <v>0</v>
      </c>
      <c r="D48" s="35">
        <f>SUM(B48:C48)</f>
        <v>0</v>
      </c>
      <c r="E48" s="35"/>
      <c r="F48" s="36">
        <v>854599</v>
      </c>
      <c r="G48" s="35">
        <v>23355</v>
      </c>
      <c r="H48" s="35">
        <v>0</v>
      </c>
      <c r="I48" s="35">
        <f t="shared" si="1"/>
        <v>877954</v>
      </c>
      <c r="J48" s="37"/>
      <c r="K48" s="38">
        <f>D48-I44:I48</f>
        <v>-877954</v>
      </c>
      <c r="L48" s="39"/>
      <c r="M48" s="75"/>
    </row>
    <row r="49" spans="1:13" ht="15" customHeight="1">
      <c r="A49" s="45" t="s">
        <v>75</v>
      </c>
      <c r="B49" s="35">
        <v>0</v>
      </c>
      <c r="C49" s="35">
        <v>0</v>
      </c>
      <c r="D49" s="35">
        <f aca="true" t="shared" si="3" ref="D49:D59">SUM(B49:C49)</f>
        <v>0</v>
      </c>
      <c r="E49" s="35"/>
      <c r="F49" s="36">
        <v>566132</v>
      </c>
      <c r="G49" s="35">
        <v>28180</v>
      </c>
      <c r="H49" s="35">
        <v>0</v>
      </c>
      <c r="I49" s="35">
        <f t="shared" si="1"/>
        <v>594312</v>
      </c>
      <c r="J49" s="37"/>
      <c r="K49" s="38">
        <f>D49-I45:I49</f>
        <v>-594312</v>
      </c>
      <c r="L49" s="39"/>
      <c r="M49" s="75"/>
    </row>
    <row r="50" spans="1:13" ht="15" customHeight="1">
      <c r="A50" s="45" t="s">
        <v>76</v>
      </c>
      <c r="B50" s="35">
        <v>0</v>
      </c>
      <c r="C50" s="35">
        <v>0</v>
      </c>
      <c r="D50" s="35">
        <f t="shared" si="3"/>
        <v>0</v>
      </c>
      <c r="E50" s="35"/>
      <c r="F50" s="36">
        <v>43514</v>
      </c>
      <c r="G50" s="35">
        <v>849953</v>
      </c>
      <c r="H50" s="35">
        <v>81974</v>
      </c>
      <c r="I50" s="35">
        <f t="shared" si="1"/>
        <v>975441</v>
      </c>
      <c r="J50" s="37"/>
      <c r="K50" s="38">
        <f aca="true" t="shared" si="4" ref="K50:K82">D50-I47:I50</f>
        <v>-975441</v>
      </c>
      <c r="L50" s="39"/>
      <c r="M50" s="75"/>
    </row>
    <row r="51" spans="1:13" ht="15" customHeight="1">
      <c r="A51" s="45" t="s">
        <v>37</v>
      </c>
      <c r="B51" s="35">
        <v>0</v>
      </c>
      <c r="C51" s="35">
        <v>0</v>
      </c>
      <c r="D51" s="35">
        <f t="shared" si="3"/>
        <v>0</v>
      </c>
      <c r="E51" s="35"/>
      <c r="F51" s="36">
        <v>31665</v>
      </c>
      <c r="G51" s="35">
        <v>0</v>
      </c>
      <c r="H51" s="35">
        <v>0</v>
      </c>
      <c r="I51" s="35">
        <f t="shared" si="1"/>
        <v>31665</v>
      </c>
      <c r="J51" s="37"/>
      <c r="K51" s="38">
        <f t="shared" si="4"/>
        <v>-31665</v>
      </c>
      <c r="L51" s="39"/>
      <c r="M51" s="75"/>
    </row>
    <row r="52" spans="1:13" ht="15" customHeight="1">
      <c r="A52" s="45" t="s">
        <v>77</v>
      </c>
      <c r="B52" s="35">
        <v>0</v>
      </c>
      <c r="C52" s="35">
        <v>0</v>
      </c>
      <c r="D52" s="35">
        <f t="shared" si="3"/>
        <v>0</v>
      </c>
      <c r="E52" s="35"/>
      <c r="F52" s="36">
        <v>33189</v>
      </c>
      <c r="G52" s="35">
        <v>5356</v>
      </c>
      <c r="H52" s="35">
        <v>0</v>
      </c>
      <c r="I52" s="35">
        <f t="shared" si="1"/>
        <v>38545</v>
      </c>
      <c r="J52" s="37"/>
      <c r="K52" s="38">
        <f t="shared" si="4"/>
        <v>-38545</v>
      </c>
      <c r="L52" s="39"/>
      <c r="M52" s="75"/>
    </row>
    <row r="53" spans="1:13" ht="15" customHeight="1">
      <c r="A53" s="45" t="s">
        <v>78</v>
      </c>
      <c r="B53" s="35">
        <v>0</v>
      </c>
      <c r="C53" s="35">
        <v>0</v>
      </c>
      <c r="D53" s="35">
        <f t="shared" si="3"/>
        <v>0</v>
      </c>
      <c r="E53" s="35"/>
      <c r="F53" s="36">
        <v>0</v>
      </c>
      <c r="G53" s="35">
        <v>0</v>
      </c>
      <c r="H53" s="35">
        <v>98868</v>
      </c>
      <c r="I53" s="35">
        <f t="shared" si="1"/>
        <v>98868</v>
      </c>
      <c r="J53" s="37"/>
      <c r="K53" s="38">
        <f t="shared" si="4"/>
        <v>-98868</v>
      </c>
      <c r="L53" s="39"/>
      <c r="M53" s="75"/>
    </row>
    <row r="54" spans="1:13" ht="15" customHeight="1">
      <c r="A54" s="45" t="s">
        <v>38</v>
      </c>
      <c r="B54" s="35">
        <v>0</v>
      </c>
      <c r="C54" s="35">
        <v>0</v>
      </c>
      <c r="D54" s="35">
        <f t="shared" si="3"/>
        <v>0</v>
      </c>
      <c r="E54" s="35"/>
      <c r="F54" s="36">
        <v>30501</v>
      </c>
      <c r="G54" s="35">
        <v>0</v>
      </c>
      <c r="H54" s="35">
        <v>0</v>
      </c>
      <c r="I54" s="35">
        <f t="shared" si="1"/>
        <v>30501</v>
      </c>
      <c r="J54" s="37"/>
      <c r="K54" s="38">
        <f t="shared" si="4"/>
        <v>-30501</v>
      </c>
      <c r="L54" s="39"/>
      <c r="M54" s="75"/>
    </row>
    <row r="55" spans="1:13" ht="15" customHeight="1">
      <c r="A55" s="45" t="s">
        <v>39</v>
      </c>
      <c r="B55" s="35">
        <v>0</v>
      </c>
      <c r="C55" s="35">
        <v>0</v>
      </c>
      <c r="D55" s="35">
        <f t="shared" si="3"/>
        <v>0</v>
      </c>
      <c r="E55" s="35"/>
      <c r="F55" s="36">
        <v>20607</v>
      </c>
      <c r="G55" s="35">
        <v>194</v>
      </c>
      <c r="H55" s="35">
        <v>0</v>
      </c>
      <c r="I55" s="35">
        <f t="shared" si="1"/>
        <v>20801</v>
      </c>
      <c r="J55" s="37"/>
      <c r="K55" s="38">
        <f t="shared" si="4"/>
        <v>-20801</v>
      </c>
      <c r="L55" s="39"/>
      <c r="M55" s="75"/>
    </row>
    <row r="56" spans="1:13" ht="15" customHeight="1">
      <c r="A56" s="45" t="s">
        <v>79</v>
      </c>
      <c r="B56" s="35">
        <v>0</v>
      </c>
      <c r="C56" s="35">
        <v>0</v>
      </c>
      <c r="D56" s="35">
        <f t="shared" si="3"/>
        <v>0</v>
      </c>
      <c r="E56" s="35"/>
      <c r="F56" s="36">
        <v>30084</v>
      </c>
      <c r="G56" s="35">
        <v>15591</v>
      </c>
      <c r="H56" s="35">
        <v>0</v>
      </c>
      <c r="I56" s="35">
        <f t="shared" si="1"/>
        <v>45675</v>
      </c>
      <c r="J56" s="37"/>
      <c r="K56" s="38">
        <f t="shared" si="4"/>
        <v>-45675</v>
      </c>
      <c r="L56" s="39"/>
      <c r="M56" s="75"/>
    </row>
    <row r="57" spans="1:13" ht="15" customHeight="1">
      <c r="A57" s="45" t="s">
        <v>40</v>
      </c>
      <c r="B57" s="35">
        <v>0</v>
      </c>
      <c r="C57" s="35">
        <v>0</v>
      </c>
      <c r="D57" s="35">
        <f t="shared" si="3"/>
        <v>0</v>
      </c>
      <c r="E57" s="35"/>
      <c r="F57" s="36">
        <v>51178</v>
      </c>
      <c r="G57" s="35">
        <v>10114</v>
      </c>
      <c r="H57" s="35">
        <v>5000</v>
      </c>
      <c r="I57" s="35">
        <f t="shared" si="1"/>
        <v>66292</v>
      </c>
      <c r="J57" s="37"/>
      <c r="K57" s="38">
        <f t="shared" si="4"/>
        <v>-66292</v>
      </c>
      <c r="L57" s="39"/>
      <c r="M57" s="75"/>
    </row>
    <row r="58" spans="1:13" ht="15" customHeight="1">
      <c r="A58" s="45" t="s">
        <v>41</v>
      </c>
      <c r="B58" s="35">
        <v>0</v>
      </c>
      <c r="C58" s="35">
        <v>0</v>
      </c>
      <c r="D58" s="35">
        <f t="shared" si="3"/>
        <v>0</v>
      </c>
      <c r="E58" s="35"/>
      <c r="F58" s="36">
        <v>2276</v>
      </c>
      <c r="G58" s="35">
        <v>2328</v>
      </c>
      <c r="H58" s="35">
        <v>0</v>
      </c>
      <c r="I58" s="35">
        <f t="shared" si="1"/>
        <v>4604</v>
      </c>
      <c r="J58" s="37"/>
      <c r="K58" s="38">
        <f t="shared" si="4"/>
        <v>-4604</v>
      </c>
      <c r="L58" s="39"/>
      <c r="M58" s="75"/>
    </row>
    <row r="59" spans="1:13" ht="15" customHeight="1">
      <c r="A59" s="45" t="s">
        <v>80</v>
      </c>
      <c r="B59" s="35">
        <v>0</v>
      </c>
      <c r="C59" s="35">
        <v>0</v>
      </c>
      <c r="D59" s="35">
        <f t="shared" si="3"/>
        <v>0</v>
      </c>
      <c r="E59" s="35"/>
      <c r="F59" s="36">
        <v>9528</v>
      </c>
      <c r="G59" s="35">
        <v>0</v>
      </c>
      <c r="H59" s="35">
        <v>550</v>
      </c>
      <c r="I59" s="35">
        <f t="shared" si="1"/>
        <v>10078</v>
      </c>
      <c r="J59" s="37"/>
      <c r="K59" s="38">
        <f t="shared" si="4"/>
        <v>-10078</v>
      </c>
      <c r="L59" s="39"/>
      <c r="M59" s="75"/>
    </row>
    <row r="60" spans="1:13" ht="15" customHeight="1">
      <c r="A60" s="45" t="s">
        <v>81</v>
      </c>
      <c r="B60" s="35">
        <v>0</v>
      </c>
      <c r="C60" s="35">
        <v>0</v>
      </c>
      <c r="D60" s="35">
        <f aca="true" t="shared" si="5" ref="D60:D69">SUM(B60:C60)</f>
        <v>0</v>
      </c>
      <c r="E60" s="35"/>
      <c r="F60" s="36">
        <v>3259</v>
      </c>
      <c r="G60" s="35">
        <v>657</v>
      </c>
      <c r="H60" s="35">
        <v>0</v>
      </c>
      <c r="I60" s="35">
        <f t="shared" si="1"/>
        <v>3916</v>
      </c>
      <c r="J60" s="37"/>
      <c r="K60" s="38">
        <f t="shared" si="4"/>
        <v>-3916</v>
      </c>
      <c r="L60" s="39"/>
      <c r="M60" s="75"/>
    </row>
    <row r="61" spans="1:13" ht="15" customHeight="1">
      <c r="A61" s="45" t="s">
        <v>82</v>
      </c>
      <c r="B61" s="35">
        <v>0</v>
      </c>
      <c r="C61" s="35">
        <v>0</v>
      </c>
      <c r="D61" s="35">
        <f t="shared" si="5"/>
        <v>0</v>
      </c>
      <c r="E61" s="35"/>
      <c r="F61" s="36">
        <v>48578</v>
      </c>
      <c r="G61" s="35">
        <v>0</v>
      </c>
      <c r="H61" s="35">
        <v>1502</v>
      </c>
      <c r="I61" s="35">
        <f t="shared" si="1"/>
        <v>50080</v>
      </c>
      <c r="J61" s="37"/>
      <c r="K61" s="38">
        <f t="shared" si="4"/>
        <v>-50080</v>
      </c>
      <c r="L61" s="39"/>
      <c r="M61" s="75"/>
    </row>
    <row r="62" spans="1:13" ht="15" customHeight="1">
      <c r="A62" s="45" t="s">
        <v>84</v>
      </c>
      <c r="B62" s="35">
        <v>0</v>
      </c>
      <c r="C62" s="35">
        <v>0</v>
      </c>
      <c r="D62" s="35">
        <f t="shared" si="5"/>
        <v>0</v>
      </c>
      <c r="E62" s="35"/>
      <c r="F62" s="36">
        <v>77715</v>
      </c>
      <c r="G62" s="35">
        <v>21504</v>
      </c>
      <c r="H62" s="35">
        <v>0</v>
      </c>
      <c r="I62" s="35">
        <f t="shared" si="1"/>
        <v>99219</v>
      </c>
      <c r="J62" s="37"/>
      <c r="K62" s="38">
        <f t="shared" si="4"/>
        <v>-99219</v>
      </c>
      <c r="L62" s="39"/>
      <c r="M62" s="75"/>
    </row>
    <row r="63" spans="1:13" ht="15" customHeight="1">
      <c r="A63" s="45" t="s">
        <v>83</v>
      </c>
      <c r="B63" s="35">
        <v>0</v>
      </c>
      <c r="C63" s="35">
        <v>0</v>
      </c>
      <c r="D63" s="35">
        <f t="shared" si="5"/>
        <v>0</v>
      </c>
      <c r="E63" s="35"/>
      <c r="F63" s="36">
        <v>3363</v>
      </c>
      <c r="G63" s="35">
        <v>156697</v>
      </c>
      <c r="H63" s="35">
        <v>9430</v>
      </c>
      <c r="I63" s="35">
        <f t="shared" si="1"/>
        <v>169490</v>
      </c>
      <c r="J63" s="37"/>
      <c r="K63" s="38">
        <f t="shared" si="4"/>
        <v>-169490</v>
      </c>
      <c r="L63" s="39"/>
      <c r="M63" s="75"/>
    </row>
    <row r="64" spans="1:13" ht="15" customHeight="1">
      <c r="A64" s="45" t="s">
        <v>42</v>
      </c>
      <c r="B64" s="35">
        <v>0</v>
      </c>
      <c r="C64" s="35">
        <v>0</v>
      </c>
      <c r="D64" s="35">
        <f t="shared" si="5"/>
        <v>0</v>
      </c>
      <c r="E64" s="35"/>
      <c r="F64" s="36">
        <v>76557</v>
      </c>
      <c r="G64" s="35">
        <v>8058</v>
      </c>
      <c r="H64" s="35">
        <v>0</v>
      </c>
      <c r="I64" s="35">
        <f t="shared" si="1"/>
        <v>84615</v>
      </c>
      <c r="J64" s="37"/>
      <c r="K64" s="38">
        <f t="shared" si="4"/>
        <v>-84615</v>
      </c>
      <c r="L64" s="39"/>
      <c r="M64" s="75"/>
    </row>
    <row r="65" spans="1:13" ht="15" customHeight="1">
      <c r="A65" s="45" t="s">
        <v>85</v>
      </c>
      <c r="B65" s="35">
        <v>0</v>
      </c>
      <c r="C65" s="35">
        <v>0</v>
      </c>
      <c r="D65" s="35">
        <f t="shared" si="5"/>
        <v>0</v>
      </c>
      <c r="E65" s="35"/>
      <c r="F65" s="36">
        <v>23689</v>
      </c>
      <c r="G65" s="35">
        <v>2241</v>
      </c>
      <c r="H65" s="35">
        <v>0</v>
      </c>
      <c r="I65" s="35">
        <f t="shared" si="1"/>
        <v>25930</v>
      </c>
      <c r="J65" s="37"/>
      <c r="K65" s="38">
        <f t="shared" si="4"/>
        <v>-25930</v>
      </c>
      <c r="L65" s="39"/>
      <c r="M65" s="75"/>
    </row>
    <row r="66" spans="1:13" ht="15" customHeight="1">
      <c r="A66" s="45" t="s">
        <v>86</v>
      </c>
      <c r="B66" s="35">
        <v>0</v>
      </c>
      <c r="C66" s="35">
        <v>0</v>
      </c>
      <c r="D66" s="35">
        <f t="shared" si="5"/>
        <v>0</v>
      </c>
      <c r="E66" s="35"/>
      <c r="F66" s="36">
        <v>2246</v>
      </c>
      <c r="G66" s="35">
        <v>7747</v>
      </c>
      <c r="H66" s="35">
        <v>4024</v>
      </c>
      <c r="I66" s="35">
        <f t="shared" si="1"/>
        <v>14017</v>
      </c>
      <c r="J66" s="37"/>
      <c r="K66" s="38">
        <f t="shared" si="4"/>
        <v>-14017</v>
      </c>
      <c r="L66" s="39"/>
      <c r="M66" s="75"/>
    </row>
    <row r="67" spans="1:13" ht="15" customHeight="1">
      <c r="A67" s="45" t="s">
        <v>43</v>
      </c>
      <c r="B67" s="35">
        <v>0</v>
      </c>
      <c r="C67" s="35">
        <v>0</v>
      </c>
      <c r="D67" s="35">
        <f t="shared" si="5"/>
        <v>0</v>
      </c>
      <c r="E67" s="35"/>
      <c r="F67" s="36">
        <v>31775</v>
      </c>
      <c r="G67" s="35">
        <v>9966</v>
      </c>
      <c r="H67" s="35">
        <v>2470</v>
      </c>
      <c r="I67" s="35">
        <f t="shared" si="1"/>
        <v>44211</v>
      </c>
      <c r="J67" s="37"/>
      <c r="K67" s="38">
        <f t="shared" si="4"/>
        <v>-44211</v>
      </c>
      <c r="L67" s="39"/>
      <c r="M67" s="75"/>
    </row>
    <row r="68" spans="1:13" ht="15" customHeight="1">
      <c r="A68" s="45" t="s">
        <v>44</v>
      </c>
      <c r="B68" s="35">
        <v>0</v>
      </c>
      <c r="C68" s="35">
        <v>0</v>
      </c>
      <c r="D68" s="35">
        <f t="shared" si="5"/>
        <v>0</v>
      </c>
      <c r="E68" s="35"/>
      <c r="F68" s="36">
        <v>130133</v>
      </c>
      <c r="G68" s="35">
        <v>0</v>
      </c>
      <c r="H68" s="35">
        <v>0</v>
      </c>
      <c r="I68" s="35">
        <f t="shared" si="1"/>
        <v>130133</v>
      </c>
      <c r="J68" s="37"/>
      <c r="K68" s="38">
        <f t="shared" si="4"/>
        <v>-130133</v>
      </c>
      <c r="L68" s="39"/>
      <c r="M68" s="75"/>
    </row>
    <row r="69" spans="1:13" ht="15" customHeight="1">
      <c r="A69" s="45"/>
      <c r="B69" s="35">
        <v>0</v>
      </c>
      <c r="C69" s="35">
        <v>0</v>
      </c>
      <c r="D69" s="35">
        <f t="shared" si="5"/>
        <v>0</v>
      </c>
      <c r="E69" s="35"/>
      <c r="F69" s="36">
        <v>77923</v>
      </c>
      <c r="G69" s="35">
        <v>0</v>
      </c>
      <c r="H69" s="35">
        <v>0</v>
      </c>
      <c r="I69" s="35">
        <f t="shared" si="1"/>
        <v>77923</v>
      </c>
      <c r="J69" s="37"/>
      <c r="K69" s="38">
        <f t="shared" si="4"/>
        <v>-77923</v>
      </c>
      <c r="L69" s="39"/>
      <c r="M69" s="46"/>
    </row>
    <row r="70" spans="1:13" ht="15" customHeight="1">
      <c r="A70" s="45" t="s">
        <v>45</v>
      </c>
      <c r="B70" s="35">
        <v>0</v>
      </c>
      <c r="C70" s="35">
        <v>0</v>
      </c>
      <c r="D70" s="35">
        <f>SUM(B70:C70)</f>
        <v>0</v>
      </c>
      <c r="E70" s="35"/>
      <c r="F70" s="36">
        <v>479478</v>
      </c>
      <c r="G70" s="35">
        <v>1356</v>
      </c>
      <c r="H70" s="35">
        <v>0</v>
      </c>
      <c r="I70" s="35">
        <f t="shared" si="1"/>
        <v>480834</v>
      </c>
      <c r="J70" s="37"/>
      <c r="K70" s="38">
        <f t="shared" si="4"/>
        <v>-480834</v>
      </c>
      <c r="L70" s="39"/>
      <c r="M70" s="46"/>
    </row>
    <row r="71" spans="1:13" ht="15" customHeight="1">
      <c r="A71" s="45" t="s">
        <v>46</v>
      </c>
      <c r="B71" s="35">
        <v>0</v>
      </c>
      <c r="C71" s="35">
        <v>0</v>
      </c>
      <c r="D71" s="35">
        <f>SUM(B71:C71)</f>
        <v>0</v>
      </c>
      <c r="E71" s="35"/>
      <c r="F71" s="36">
        <v>420994</v>
      </c>
      <c r="G71" s="35">
        <v>1416</v>
      </c>
      <c r="H71" s="35">
        <v>0</v>
      </c>
      <c r="I71" s="35">
        <f t="shared" si="1"/>
        <v>422410</v>
      </c>
      <c r="J71" s="37"/>
      <c r="K71" s="38">
        <f t="shared" si="4"/>
        <v>-422410</v>
      </c>
      <c r="L71" s="39"/>
      <c r="M71" s="46"/>
    </row>
    <row r="72" spans="1:13" ht="15" customHeight="1">
      <c r="A72" s="45" t="s">
        <v>47</v>
      </c>
      <c r="B72" s="35">
        <v>0</v>
      </c>
      <c r="C72" s="35">
        <v>0</v>
      </c>
      <c r="D72" s="35">
        <f>SUM(B72:C72)</f>
        <v>0</v>
      </c>
      <c r="E72" s="35"/>
      <c r="F72" s="36">
        <v>12669</v>
      </c>
      <c r="G72" s="35">
        <v>0</v>
      </c>
      <c r="H72" s="35">
        <v>0</v>
      </c>
      <c r="I72" s="35">
        <f t="shared" si="1"/>
        <v>12669</v>
      </c>
      <c r="J72" s="37"/>
      <c r="K72" s="38">
        <f t="shared" si="4"/>
        <v>-12669</v>
      </c>
      <c r="L72" s="39"/>
      <c r="M72" s="46"/>
    </row>
    <row r="73" spans="1:13" ht="15" customHeight="1">
      <c r="A73" s="45" t="s">
        <v>90</v>
      </c>
      <c r="B73" s="35">
        <v>0</v>
      </c>
      <c r="C73" s="35">
        <v>0</v>
      </c>
      <c r="D73" s="35">
        <f aca="true" t="shared" si="6" ref="D73:D81">SUM(B73:C73)</f>
        <v>0</v>
      </c>
      <c r="E73" s="35"/>
      <c r="F73" s="36">
        <v>8679</v>
      </c>
      <c r="G73" s="35">
        <v>0</v>
      </c>
      <c r="H73" s="35">
        <v>0</v>
      </c>
      <c r="I73" s="35">
        <f t="shared" si="1"/>
        <v>8679</v>
      </c>
      <c r="J73" s="37"/>
      <c r="K73" s="38">
        <f t="shared" si="4"/>
        <v>-8679</v>
      </c>
      <c r="L73" s="39"/>
      <c r="M73" s="46"/>
    </row>
    <row r="74" spans="1:13" ht="15" customHeight="1">
      <c r="A74" s="45" t="s">
        <v>48</v>
      </c>
      <c r="B74" s="35">
        <v>0</v>
      </c>
      <c r="C74" s="35">
        <v>0</v>
      </c>
      <c r="D74" s="35">
        <f t="shared" si="6"/>
        <v>0</v>
      </c>
      <c r="E74" s="35"/>
      <c r="F74" s="36">
        <v>57397</v>
      </c>
      <c r="G74" s="35">
        <v>2366</v>
      </c>
      <c r="H74" s="35">
        <v>3170</v>
      </c>
      <c r="I74" s="35">
        <f t="shared" si="1"/>
        <v>62933</v>
      </c>
      <c r="J74" s="37"/>
      <c r="K74" s="38">
        <f t="shared" si="4"/>
        <v>-62933</v>
      </c>
      <c r="L74" s="39"/>
      <c r="M74" s="46"/>
    </row>
    <row r="75" spans="1:13" ht="15" customHeight="1">
      <c r="A75" s="45" t="s">
        <v>49</v>
      </c>
      <c r="B75" s="35">
        <v>0</v>
      </c>
      <c r="C75" s="35">
        <v>0</v>
      </c>
      <c r="D75" s="35">
        <f t="shared" si="6"/>
        <v>0</v>
      </c>
      <c r="E75" s="35"/>
      <c r="F75" s="36">
        <v>60326</v>
      </c>
      <c r="G75" s="35">
        <v>16003</v>
      </c>
      <c r="H75" s="35">
        <v>22247</v>
      </c>
      <c r="I75" s="35">
        <f t="shared" si="1"/>
        <v>98576</v>
      </c>
      <c r="J75" s="37"/>
      <c r="K75" s="38">
        <f t="shared" si="4"/>
        <v>-98576</v>
      </c>
      <c r="L75" s="39"/>
      <c r="M75" s="46"/>
    </row>
    <row r="76" spans="1:13" ht="15" customHeight="1">
      <c r="A76" s="45" t="s">
        <v>50</v>
      </c>
      <c r="B76" s="35">
        <v>0</v>
      </c>
      <c r="C76" s="35">
        <v>0</v>
      </c>
      <c r="D76" s="35">
        <f t="shared" si="6"/>
        <v>0</v>
      </c>
      <c r="E76" s="35"/>
      <c r="F76" s="36">
        <v>10413</v>
      </c>
      <c r="G76" s="35">
        <v>0</v>
      </c>
      <c r="H76" s="35">
        <v>0</v>
      </c>
      <c r="I76" s="35">
        <f t="shared" si="1"/>
        <v>10413</v>
      </c>
      <c r="J76" s="37"/>
      <c r="K76" s="38">
        <f t="shared" si="4"/>
        <v>-10413</v>
      </c>
      <c r="L76" s="39"/>
      <c r="M76" s="46"/>
    </row>
    <row r="77" spans="1:13" ht="15" customHeight="1">
      <c r="A77" s="45" t="s">
        <v>51</v>
      </c>
      <c r="B77" s="35">
        <v>0</v>
      </c>
      <c r="C77" s="35">
        <v>0</v>
      </c>
      <c r="D77" s="35">
        <f t="shared" si="6"/>
        <v>0</v>
      </c>
      <c r="E77" s="35"/>
      <c r="F77" s="36">
        <v>454509</v>
      </c>
      <c r="G77" s="35">
        <v>3552</v>
      </c>
      <c r="H77" s="35">
        <v>0</v>
      </c>
      <c r="I77" s="35">
        <f t="shared" si="1"/>
        <v>458061</v>
      </c>
      <c r="J77" s="37"/>
      <c r="K77" s="38">
        <f t="shared" si="4"/>
        <v>-458061</v>
      </c>
      <c r="L77" s="39"/>
      <c r="M77" s="46"/>
    </row>
    <row r="78" spans="1:13" ht="15" customHeight="1">
      <c r="A78" s="45" t="s">
        <v>52</v>
      </c>
      <c r="B78" s="35">
        <v>0</v>
      </c>
      <c r="C78" s="35">
        <v>0</v>
      </c>
      <c r="D78" s="35">
        <f t="shared" si="6"/>
        <v>0</v>
      </c>
      <c r="E78" s="35"/>
      <c r="F78" s="36">
        <v>62747</v>
      </c>
      <c r="G78" s="35">
        <v>0</v>
      </c>
      <c r="H78" s="35">
        <v>250</v>
      </c>
      <c r="I78" s="35">
        <f t="shared" si="1"/>
        <v>62997</v>
      </c>
      <c r="J78" s="37"/>
      <c r="K78" s="38">
        <f t="shared" si="4"/>
        <v>-62997</v>
      </c>
      <c r="L78" s="39"/>
      <c r="M78" s="46"/>
    </row>
    <row r="79" spans="1:13" ht="15" customHeight="1">
      <c r="A79" s="45" t="s">
        <v>53</v>
      </c>
      <c r="B79" s="35">
        <v>0</v>
      </c>
      <c r="C79" s="35">
        <v>0</v>
      </c>
      <c r="D79" s="35">
        <f t="shared" si="6"/>
        <v>0</v>
      </c>
      <c r="E79" s="35"/>
      <c r="F79" s="36">
        <v>2306079</v>
      </c>
      <c r="G79" s="35">
        <v>0</v>
      </c>
      <c r="H79" s="35">
        <v>170000</v>
      </c>
      <c r="I79" s="35">
        <f t="shared" si="1"/>
        <v>2476079</v>
      </c>
      <c r="J79" s="37"/>
      <c r="K79" s="38">
        <f t="shared" si="4"/>
        <v>-2476079</v>
      </c>
      <c r="L79" s="39"/>
      <c r="M79" s="46"/>
    </row>
    <row r="80" spans="1:13" ht="15" customHeight="1">
      <c r="A80" s="45">
        <v>58300</v>
      </c>
      <c r="B80" s="35">
        <v>0</v>
      </c>
      <c r="C80" s="35">
        <v>0</v>
      </c>
      <c r="D80" s="35">
        <f t="shared" si="6"/>
        <v>0</v>
      </c>
      <c r="E80" s="35"/>
      <c r="F80" s="36">
        <v>48</v>
      </c>
      <c r="G80" s="35">
        <v>0</v>
      </c>
      <c r="H80" s="35">
        <v>0</v>
      </c>
      <c r="I80" s="35">
        <f t="shared" si="1"/>
        <v>48</v>
      </c>
      <c r="J80" s="37"/>
      <c r="K80" s="38">
        <f t="shared" si="4"/>
        <v>-48</v>
      </c>
      <c r="L80" s="39"/>
      <c r="M80" s="46"/>
    </row>
    <row r="81" spans="1:13" ht="15" customHeight="1">
      <c r="A81" s="45" t="s">
        <v>54</v>
      </c>
      <c r="B81" s="35">
        <v>0</v>
      </c>
      <c r="C81" s="35">
        <v>0</v>
      </c>
      <c r="D81" s="35">
        <f t="shared" si="6"/>
        <v>0</v>
      </c>
      <c r="E81" s="35"/>
      <c r="F81" s="36">
        <v>5103</v>
      </c>
      <c r="G81" s="35">
        <v>0</v>
      </c>
      <c r="H81" s="35">
        <v>0</v>
      </c>
      <c r="I81" s="35">
        <f t="shared" si="1"/>
        <v>5103</v>
      </c>
      <c r="J81" s="37"/>
      <c r="K81" s="38">
        <f t="shared" si="4"/>
        <v>-5103</v>
      </c>
      <c r="L81" s="39"/>
      <c r="M81" s="46"/>
    </row>
    <row r="82" spans="1:13" ht="15" customHeight="1">
      <c r="A82" s="45" t="s">
        <v>55</v>
      </c>
      <c r="B82" s="35">
        <v>0</v>
      </c>
      <c r="C82" s="35">
        <v>0</v>
      </c>
      <c r="D82" s="35">
        <f>SUM(B82:C82)</f>
        <v>0</v>
      </c>
      <c r="E82" s="35"/>
      <c r="F82" s="36">
        <v>15833</v>
      </c>
      <c r="G82" s="35">
        <v>0</v>
      </c>
      <c r="H82" s="35">
        <v>4000</v>
      </c>
      <c r="I82" s="35">
        <f t="shared" si="1"/>
        <v>19833</v>
      </c>
      <c r="J82" s="37"/>
      <c r="K82" s="38">
        <f t="shared" si="4"/>
        <v>-19833</v>
      </c>
      <c r="L82" s="39"/>
      <c r="M82" s="46"/>
    </row>
    <row r="83" spans="1:13" ht="15" customHeight="1">
      <c r="A83" s="45"/>
      <c r="B83" s="35"/>
      <c r="C83" s="35"/>
      <c r="D83" s="35"/>
      <c r="E83" s="35"/>
      <c r="F83" s="36"/>
      <c r="G83" s="35"/>
      <c r="H83" s="35"/>
      <c r="I83" s="35"/>
      <c r="J83" s="37"/>
      <c r="K83" s="38"/>
      <c r="L83" s="39"/>
      <c r="M83" s="46"/>
    </row>
    <row r="84" spans="1:13" ht="15" customHeight="1">
      <c r="A84" s="47"/>
      <c r="B84" s="35"/>
      <c r="C84" s="35"/>
      <c r="D84" s="35"/>
      <c r="E84" s="35"/>
      <c r="F84" s="36"/>
      <c r="G84" s="35"/>
      <c r="H84" s="35"/>
      <c r="I84" s="35"/>
      <c r="J84" s="37"/>
      <c r="K84" s="38"/>
      <c r="L84" s="39"/>
      <c r="M84" s="46"/>
    </row>
    <row r="85" spans="1:13" ht="15" customHeight="1">
      <c r="A85" s="48"/>
      <c r="B85" s="49"/>
      <c r="C85" s="49"/>
      <c r="D85" s="49"/>
      <c r="E85" s="49"/>
      <c r="F85" s="50"/>
      <c r="G85" s="49"/>
      <c r="H85" s="49"/>
      <c r="I85" s="49"/>
      <c r="J85" s="51"/>
      <c r="K85" s="52"/>
      <c r="L85" s="44"/>
      <c r="M85" s="46"/>
    </row>
    <row r="86" spans="1:13" ht="15" customHeight="1">
      <c r="A86" s="53" t="s">
        <v>56</v>
      </c>
      <c r="B86" s="54">
        <f aca="true" t="shared" si="7" ref="B86:K86">SUM(B13:B84)</f>
        <v>14805141</v>
      </c>
      <c r="C86" s="54">
        <f t="shared" si="7"/>
        <v>4981746</v>
      </c>
      <c r="D86" s="54">
        <f t="shared" si="7"/>
        <v>19786887</v>
      </c>
      <c r="E86" s="54"/>
      <c r="F86" s="55">
        <f t="shared" si="7"/>
        <v>10941394</v>
      </c>
      <c r="G86" s="54">
        <f t="shared" si="7"/>
        <v>1495003</v>
      </c>
      <c r="H86" s="54">
        <f t="shared" si="7"/>
        <v>513802</v>
      </c>
      <c r="I86" s="54">
        <f t="shared" si="7"/>
        <v>12950199</v>
      </c>
      <c r="J86" s="56"/>
      <c r="K86" s="55">
        <f t="shared" si="7"/>
        <v>6836688</v>
      </c>
      <c r="L86" s="56"/>
      <c r="M86" s="46"/>
    </row>
    <row r="87" spans="1:13" ht="15" customHeight="1">
      <c r="A87" s="57"/>
      <c r="B87" s="58"/>
      <c r="C87" s="58"/>
      <c r="D87" s="58"/>
      <c r="E87" s="58"/>
      <c r="F87" s="59"/>
      <c r="G87" s="58"/>
      <c r="H87" s="58"/>
      <c r="I87" s="58"/>
      <c r="J87" s="60"/>
      <c r="K87" s="59"/>
      <c r="L87" s="60"/>
      <c r="M87" s="46"/>
    </row>
    <row r="88" spans="1:13" ht="15" customHeight="1">
      <c r="A88" s="61"/>
      <c r="B88" s="11"/>
      <c r="C88" s="62"/>
      <c r="D88" s="62"/>
      <c r="E88" s="12"/>
      <c r="F88" s="11"/>
      <c r="G88" s="46"/>
      <c r="H88" s="46"/>
      <c r="I88" s="24"/>
      <c r="J88" s="63"/>
      <c r="K88" s="11"/>
      <c r="L88" s="63"/>
      <c r="M88" s="46"/>
    </row>
    <row r="89" spans="1:13" ht="15" customHeight="1">
      <c r="A89" s="64" t="s">
        <v>88</v>
      </c>
      <c r="B89" s="36">
        <v>5299249</v>
      </c>
      <c r="C89" s="35">
        <v>0</v>
      </c>
      <c r="D89" s="35">
        <f>SUM(B89:C89)</f>
        <v>5299249</v>
      </c>
      <c r="E89" s="37"/>
      <c r="F89" s="36">
        <v>2845293</v>
      </c>
      <c r="G89" s="35">
        <v>0</v>
      </c>
      <c r="H89" s="35">
        <v>0</v>
      </c>
      <c r="I89" s="35">
        <f>SUM(F89:H89)</f>
        <v>2845293</v>
      </c>
      <c r="J89" s="37"/>
      <c r="K89" s="38">
        <f>D89-I86:I89</f>
        <v>2453956</v>
      </c>
      <c r="L89" s="63"/>
      <c r="M89" s="46"/>
    </row>
    <row r="90" spans="1:13" ht="15" customHeight="1">
      <c r="A90" s="57"/>
      <c r="B90" s="40"/>
      <c r="C90" s="41"/>
      <c r="D90" s="41"/>
      <c r="E90" s="42"/>
      <c r="F90" s="40"/>
      <c r="G90" s="41"/>
      <c r="H90" s="41"/>
      <c r="I90" s="41"/>
      <c r="J90" s="42"/>
      <c r="K90" s="43"/>
      <c r="L90" s="63"/>
      <c r="M90" s="46"/>
    </row>
    <row r="91" spans="1:13" ht="15" customHeight="1">
      <c r="A91" s="65"/>
      <c r="B91" s="23"/>
      <c r="C91" s="24"/>
      <c r="D91" s="24"/>
      <c r="E91" s="63"/>
      <c r="F91" s="23"/>
      <c r="G91" s="46"/>
      <c r="H91" s="46"/>
      <c r="I91" s="46"/>
      <c r="J91" s="46"/>
      <c r="K91" s="23"/>
      <c r="L91" s="12"/>
      <c r="M91" s="46"/>
    </row>
    <row r="92" spans="1:13" ht="15" customHeight="1">
      <c r="A92" s="66" t="s">
        <v>89</v>
      </c>
      <c r="B92" s="55">
        <f>B86-B89</f>
        <v>9505892</v>
      </c>
      <c r="C92" s="54">
        <f>C86-C89</f>
        <v>4981746</v>
      </c>
      <c r="D92" s="54">
        <f>SUM(B92:C92)</f>
        <v>14487638</v>
      </c>
      <c r="E92" s="56"/>
      <c r="F92" s="67">
        <f>F86-F89</f>
        <v>8096101</v>
      </c>
      <c r="G92" s="68">
        <f>G86-G89</f>
        <v>1495003</v>
      </c>
      <c r="H92" s="68">
        <f>H86-H89</f>
        <v>513802</v>
      </c>
      <c r="I92" s="54">
        <f>SUM(F92:H92)</f>
        <v>10104906</v>
      </c>
      <c r="J92" s="54"/>
      <c r="K92" s="69">
        <f>D92-I88:I92</f>
        <v>4382732</v>
      </c>
      <c r="L92" s="63"/>
      <c r="M92" s="46"/>
    </row>
    <row r="93" spans="1:13" ht="12" customHeight="1" thickBot="1">
      <c r="A93" s="70"/>
      <c r="B93" s="71"/>
      <c r="C93" s="72"/>
      <c r="D93" s="72"/>
      <c r="E93" s="73"/>
      <c r="F93" s="71"/>
      <c r="G93" s="72"/>
      <c r="H93" s="72"/>
      <c r="I93" s="72"/>
      <c r="J93" s="72"/>
      <c r="K93" s="71"/>
      <c r="L93" s="73"/>
      <c r="M93" s="46"/>
    </row>
    <row r="94" spans="1:13" ht="15.75" thickTop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</sheetData>
  <mergeCells count="4">
    <mergeCell ref="M7:M68"/>
    <mergeCell ref="B7:D7"/>
    <mergeCell ref="F7:I7"/>
    <mergeCell ref="A3:K3"/>
  </mergeCells>
  <printOptions horizontalCentered="1"/>
  <pageMargins left="0.2362204724409449" right="0.15748031496062992" top="0.42" bottom="0.39" header="0.27" footer="0.17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Luckson Ngwira</dc:creator>
  <cp:keywords/>
  <dc:description/>
  <cp:lastModifiedBy>CIT</cp:lastModifiedBy>
  <cp:lastPrinted>2002-02-18T12:42:40Z</cp:lastPrinted>
  <dcterms:created xsi:type="dcterms:W3CDTF">2001-02-06T07:21:45Z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